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\Desktop\1er respaldo acer-2\INFO OMAR\2022\SALAMANCA\07 Julio\EDOS FINANCIEROS JUNIO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EAA!$A$1:$F$29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D3" i="2"/>
  <c r="C3" i="2"/>
  <c r="E12" i="2"/>
  <c r="F12" i="2"/>
  <c r="E4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<sst xmlns="http://schemas.openxmlformats.org/spreadsheetml/2006/main" count="27" uniqueCount="27">
  <si>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</si>
  <si>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</si>
  <si>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</si>
  <si>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</si>
  <si>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</si>
  <si>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</si>
  <si>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</si>
  <si>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</si>
  <si>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</si>
  <si>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</si>
  <si>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</si>
  <si>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</si>
  <si>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</si>
  <si>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</si>
  <si>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</si>
  <si>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</si>
  <si>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</si>
  <si>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</si>
  <si>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</si>
  <si>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</si>
  <si>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</si>
  <si>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</si>
  <si>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</si>
  <si>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</si>
  <si>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</si>
  <si>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</si>
  <si>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Salamanca, Guanajuato.
Estado Analítico del Activo
Del 1 de Enero al 30 de Junio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</si>
</sst>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24</xdr:row>
      <xdr:rowOff>60960</xdr:rowOff>
    </xdr:from>
    <xdr:to>
      <xdr:col>4</xdr:col>
      <xdr:colOff>677696</xdr:colOff>
      <xdr:row>28</xdr:row>
      <xdr:rowOff>99060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524000" y="3779520"/>
          <a:ext cx="6004076" cy="556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Normal="100" workbookViewId="0">
      <selection activeCell="B10" sqref="B10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5">
        <f>B4+B12</f>
        <v>2539084072.1999998</v>
      </c>
      <c r="C3" s="5">
        <f t="shared" ref="C3:F3" si="0">C4+C12</f>
        <v>2767619882.6999998</v>
      </c>
      <c r="D3" s="5">
        <f t="shared" si="0"/>
        <v>2788202473.5799999</v>
      </c>
      <c r="E3" s="5">
        <f t="shared" si="0"/>
        <v>2518501481.3199997</v>
      </c>
      <c r="F3" s="5">
        <f t="shared" si="0"/>
        <v>-20582590.880000055</v>
      </c>
    </row>
    <row r="4" spans="1:6" x14ac:dyDescent="0.2">
      <c r="A4" s="6" t="s">
        <v>4</v>
      </c>
      <c r="B4" s="5">
        <f>SUM(B5:B11)</f>
        <v>243488603.85000002</v>
      </c>
      <c r="C4" s="5">
        <f>SUM(C5:C11)</f>
        <v>2685024199.3299999</v>
      </c>
      <c r="D4" s="5">
        <f>SUM(D5:D11)</f>
        <v>2508462100.6599998</v>
      </c>
      <c r="E4" s="5">
        <f>SUM(E5:E11)</f>
        <v>420050702.5200001</v>
      </c>
      <c r="F4" s="5">
        <f>SUM(F5:F11)</f>
        <v>176562098.67000011</v>
      </c>
    </row>
    <row r="5" spans="1:6" x14ac:dyDescent="0.2">
      <c r="A5" s="7" t="s">
        <v>5</v>
      </c>
      <c r="B5" s="8">
        <v>208480528.46000001</v>
      </c>
      <c r="C5" s="8">
        <v>1753046200.9300001</v>
      </c>
      <c r="D5" s="8">
        <v>1568896730.6700001</v>
      </c>
      <c r="E5" s="8">
        <f>B5+C5-D5</f>
        <v>392629998.72000003</v>
      </c>
      <c r="F5" s="8">
        <f t="shared" ref="F5:F11" si="1">E5-B5</f>
        <v>184149470.26000002</v>
      </c>
    </row>
    <row r="6" spans="1:6" x14ac:dyDescent="0.2">
      <c r="A6" s="7" t="s">
        <v>6</v>
      </c>
      <c r="B6" s="8">
        <v>15335236.02</v>
      </c>
      <c r="C6" s="8">
        <v>921607735.70000005</v>
      </c>
      <c r="D6" s="8">
        <v>920043908.55999994</v>
      </c>
      <c r="E6" s="8">
        <f t="shared" ref="E6:E11" si="2">B6+C6-D6</f>
        <v>16899063.160000086</v>
      </c>
      <c r="F6" s="8">
        <f t="shared" si="1"/>
        <v>1563827.1400000863</v>
      </c>
    </row>
    <row r="7" spans="1:6" x14ac:dyDescent="0.2">
      <c r="A7" s="7" t="s">
        <v>7</v>
      </c>
      <c r="B7" s="8">
        <v>19689819.370000001</v>
      </c>
      <c r="C7" s="8">
        <v>10370262.699999999</v>
      </c>
      <c r="D7" s="8">
        <v>19521461.43</v>
      </c>
      <c r="E7" s="8">
        <f t="shared" si="2"/>
        <v>10538620.640000001</v>
      </c>
      <c r="F7" s="8">
        <f t="shared" si="1"/>
        <v>-9151198.7300000004</v>
      </c>
    </row>
    <row r="8" spans="1:6" x14ac:dyDescent="0.2">
      <c r="A8" s="7" t="s">
        <v>1</v>
      </c>
      <c r="B8" s="8">
        <v>0</v>
      </c>
      <c r="C8" s="8">
        <v>0</v>
      </c>
      <c r="D8" s="8">
        <v>0</v>
      </c>
      <c r="E8" s="8">
        <f t="shared" si="2"/>
        <v>0</v>
      </c>
      <c r="F8" s="8">
        <f t="shared" si="1"/>
        <v>0</v>
      </c>
    </row>
    <row r="9" spans="1:6" x14ac:dyDescent="0.2">
      <c r="A9" s="7" t="s">
        <v>2</v>
      </c>
      <c r="B9" s="8">
        <v>0</v>
      </c>
      <c r="C9" s="8">
        <v>0</v>
      </c>
      <c r="D9" s="8">
        <v>0</v>
      </c>
      <c r="E9" s="8">
        <f t="shared" si="2"/>
        <v>0</v>
      </c>
      <c r="F9" s="8">
        <f t="shared" si="1"/>
        <v>0</v>
      </c>
    </row>
    <row r="10" spans="1:6" x14ac:dyDescent="0.2">
      <c r="A10" s="7" t="s">
        <v>8</v>
      </c>
      <c r="B10" s="8">
        <v>0</v>
      </c>
      <c r="C10" s="8">
        <v>0</v>
      </c>
      <c r="D10" s="8">
        <v>0</v>
      </c>
      <c r="E10" s="8">
        <f t="shared" si="2"/>
        <v>0</v>
      </c>
      <c r="F10" s="8">
        <f t="shared" si="1"/>
        <v>0</v>
      </c>
    </row>
    <row r="11" spans="1:6" x14ac:dyDescent="0.2">
      <c r="A11" s="7" t="s">
        <v>9</v>
      </c>
      <c r="B11" s="8">
        <v>-16980</v>
      </c>
      <c r="C11" s="8">
        <v>0</v>
      </c>
      <c r="D11" s="8">
        <v>0</v>
      </c>
      <c r="E11" s="8">
        <f t="shared" si="2"/>
        <v>-16980</v>
      </c>
      <c r="F11" s="8">
        <f t="shared" si="1"/>
        <v>0</v>
      </c>
    </row>
    <row r="12" spans="1:6" x14ac:dyDescent="0.2">
      <c r="A12" s="6" t="s">
        <v>10</v>
      </c>
      <c r="B12" s="5">
        <f>SUM(B13:B21)</f>
        <v>2295595468.3499999</v>
      </c>
      <c r="C12" s="5">
        <f>SUM(C13:C21)</f>
        <v>82595683.36999999</v>
      </c>
      <c r="D12" s="5">
        <f>SUM(D13:D21)</f>
        <v>279740372.92000002</v>
      </c>
      <c r="E12" s="5">
        <f>SUM(E13:E21)</f>
        <v>2098450778.7999997</v>
      </c>
      <c r="F12" s="5">
        <f>SUM(F13:F21)</f>
        <v>-197144689.55000016</v>
      </c>
    </row>
    <row r="13" spans="1:6" x14ac:dyDescent="0.2">
      <c r="A13" s="7" t="s">
        <v>11</v>
      </c>
      <c r="B13" s="8">
        <v>3487918.29</v>
      </c>
      <c r="C13" s="8">
        <v>43090245.909999996</v>
      </c>
      <c r="D13" s="8">
        <v>42565696.630000003</v>
      </c>
      <c r="E13" s="8">
        <f>B13+C13-D13</f>
        <v>4012467.5699999928</v>
      </c>
      <c r="F13" s="8">
        <f t="shared" ref="F13:F21" si="3">E13-B13</f>
        <v>524549.27999999281</v>
      </c>
    </row>
    <row r="14" spans="1:6" x14ac:dyDescent="0.2">
      <c r="A14" s="7" t="s">
        <v>12</v>
      </c>
      <c r="B14" s="9">
        <v>0</v>
      </c>
      <c r="C14" s="9">
        <v>0</v>
      </c>
      <c r="D14" s="9">
        <v>0</v>
      </c>
      <c r="E14" s="9">
        <f t="shared" ref="E14:E21" si="4">B14+C14-D14</f>
        <v>0</v>
      </c>
      <c r="F14" s="9">
        <f t="shared" si="3"/>
        <v>0</v>
      </c>
    </row>
    <row r="15" spans="1:6" x14ac:dyDescent="0.2">
      <c r="A15" s="7" t="s">
        <v>13</v>
      </c>
      <c r="B15" s="9">
        <v>2140133365.04</v>
      </c>
      <c r="C15" s="9">
        <v>34557080.719999999</v>
      </c>
      <c r="D15" s="9">
        <v>237157044.28999999</v>
      </c>
      <c r="E15" s="9">
        <f t="shared" si="4"/>
        <v>1937533401.4699998</v>
      </c>
      <c r="F15" s="9">
        <f t="shared" si="3"/>
        <v>-202599963.57000017</v>
      </c>
    </row>
    <row r="16" spans="1:6" x14ac:dyDescent="0.2">
      <c r="A16" s="7" t="s">
        <v>14</v>
      </c>
      <c r="B16" s="8">
        <v>342480327.30000001</v>
      </c>
      <c r="C16" s="8">
        <v>4918356.74</v>
      </c>
      <c r="D16" s="8">
        <v>17632</v>
      </c>
      <c r="E16" s="8">
        <f t="shared" si="4"/>
        <v>347381052.04000002</v>
      </c>
      <c r="F16" s="8">
        <f t="shared" si="3"/>
        <v>4900724.7400000095</v>
      </c>
    </row>
    <row r="17" spans="1:6" x14ac:dyDescent="0.2">
      <c r="A17" s="7" t="s">
        <v>15</v>
      </c>
      <c r="B17" s="8">
        <v>13104663.619999999</v>
      </c>
      <c r="C17" s="8">
        <v>30000</v>
      </c>
      <c r="D17" s="8">
        <v>0</v>
      </c>
      <c r="E17" s="8">
        <f t="shared" si="4"/>
        <v>13134663.619999999</v>
      </c>
      <c r="F17" s="8">
        <f t="shared" si="3"/>
        <v>30000</v>
      </c>
    </row>
    <row r="18" spans="1:6" x14ac:dyDescent="0.2">
      <c r="A18" s="7" t="s">
        <v>16</v>
      </c>
      <c r="B18" s="8">
        <v>-204843051.88</v>
      </c>
      <c r="C18" s="8">
        <v>0</v>
      </c>
      <c r="D18" s="8">
        <v>0</v>
      </c>
      <c r="E18" s="8">
        <f t="shared" si="4"/>
        <v>-204843051.88</v>
      </c>
      <c r="F18" s="8">
        <f t="shared" si="3"/>
        <v>0</v>
      </c>
    </row>
    <row r="19" spans="1:6" x14ac:dyDescent="0.2">
      <c r="A19" s="7" t="s">
        <v>17</v>
      </c>
      <c r="B19" s="8">
        <v>1232245.98</v>
      </c>
      <c r="C19" s="8">
        <v>0</v>
      </c>
      <c r="D19" s="8">
        <v>0</v>
      </c>
      <c r="E19" s="8">
        <f t="shared" si="4"/>
        <v>1232245.98</v>
      </c>
      <c r="F19" s="8">
        <f t="shared" si="3"/>
        <v>0</v>
      </c>
    </row>
    <row r="20" spans="1:6" x14ac:dyDescent="0.2">
      <c r="A20" s="7" t="s">
        <v>18</v>
      </c>
      <c r="B20" s="8">
        <v>0</v>
      </c>
      <c r="C20" s="8">
        <v>0</v>
      </c>
      <c r="D20" s="8">
        <v>0</v>
      </c>
      <c r="E20" s="8">
        <f t="shared" si="4"/>
        <v>0</v>
      </c>
      <c r="F20" s="8">
        <f t="shared" si="3"/>
        <v>0</v>
      </c>
    </row>
    <row r="21" spans="1:6" x14ac:dyDescent="0.2">
      <c r="A21" s="7" t="s">
        <v>19</v>
      </c>
      <c r="B21" s="8">
        <v>0</v>
      </c>
      <c r="C21" s="8">
        <v>0</v>
      </c>
      <c r="D21" s="8">
        <v>0</v>
      </c>
      <c r="E21" s="8">
        <f t="shared" si="4"/>
        <v>0</v>
      </c>
      <c r="F21" s="8">
        <f t="shared" si="3"/>
        <v>0</v>
      </c>
    </row>
    <row r="22" spans="1:6" ht="13.2" x14ac:dyDescent="0.2">
      <c r="A22" s="10" t="s">
        <v>25</v>
      </c>
    </row>
  </sheetData>
  <sheetProtection formatCells="0" formatColumns="0" formatRows="0" autoFilter="0"/>
  <mergeCells count="1">
    <mergeCell ref="A1:F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Omar</cp:lastModifiedBy>
  <cp:lastPrinted>2022-07-19T13:06:29Z</cp:lastPrinted>
  <dcterms:created xsi:type="dcterms:W3CDTF">2014-02-09T04:04:15Z</dcterms:created>
  <dcterms:modified xsi:type="dcterms:W3CDTF">2022-07-19T13:07:21Z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